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130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R16" i="1"/>
  <c r="R12"/>
  <c r="R6"/>
  <c r="Q12"/>
  <c r="P16"/>
  <c r="P12"/>
  <c r="O12"/>
  <c r="O16"/>
  <c r="M16"/>
  <c r="M12"/>
  <c r="L6"/>
  <c r="L18"/>
  <c r="I6"/>
  <c r="I12"/>
  <c r="I15"/>
  <c r="I18"/>
  <c r="H6"/>
  <c r="H12"/>
  <c r="H15"/>
  <c r="H18"/>
  <c r="G6"/>
  <c r="G12"/>
  <c r="G15"/>
  <c r="G18"/>
  <c r="F6"/>
  <c r="F12"/>
  <c r="F15"/>
  <c r="F18"/>
  <c r="E6"/>
  <c r="E12"/>
  <c r="E15"/>
  <c r="E18"/>
  <c r="D6"/>
  <c r="D12"/>
  <c r="D15"/>
  <c r="D18"/>
  <c r="C6"/>
  <c r="C12"/>
  <c r="C16"/>
  <c r="C15"/>
  <c r="C18"/>
  <c r="I16"/>
  <c r="H16"/>
  <c r="G16"/>
  <c r="F16"/>
  <c r="E16"/>
  <c r="D16"/>
  <c r="L15"/>
  <c r="L12"/>
  <c r="K12"/>
</calcChain>
</file>

<file path=xl/sharedStrings.xml><?xml version="1.0" encoding="utf-8"?>
<sst xmlns="http://schemas.openxmlformats.org/spreadsheetml/2006/main" count="15" uniqueCount="15">
  <si>
    <t>Resultatregnskap for LO (millioner kroner)</t>
  </si>
  <si>
    <t>Driftsinntekter</t>
  </si>
  <si>
    <t>Driftsutgifter</t>
  </si>
  <si>
    <t>Driftsresultat</t>
  </si>
  <si>
    <t>Resultatandel datter-selsk/tilknyttede selskaper</t>
  </si>
  <si>
    <t>Andre finansinntekter</t>
  </si>
  <si>
    <t>Ekstraordinære inntekter</t>
  </si>
  <si>
    <t xml:space="preserve">Oppskriving av aksjer </t>
  </si>
  <si>
    <t>Sum finansinntekter</t>
  </si>
  <si>
    <t>Finansutgifter</t>
  </si>
  <si>
    <t>Ekstraordinære utgifter</t>
  </si>
  <si>
    <t>Sum finansutgifter</t>
  </si>
  <si>
    <t>Netto finansinntekter</t>
  </si>
  <si>
    <t>Årsresultat</t>
  </si>
  <si>
    <t>Kilde: LOs årsregnskaper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</si>
</sst>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#,##0.00"/>
  </numFmts>
  <fonts count="9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9"/>
      </right>
      <top style="double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uble">
        <color indexed="64"/>
      </top>
      <bottom style="medium">
        <color indexed="9"/>
      </bottom>
      <diagonal/>
    </border>
    <border>
      <left style="double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medium">
        <color indexed="9"/>
      </right>
      <top style="medium">
        <color indexed="9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double">
        <color indexed="64"/>
      </right>
      <top style="double">
        <color indexed="64"/>
      </top>
      <bottom style="medium">
        <color indexed="9"/>
      </bottom>
      <diagonal/>
    </border>
    <border>
      <left style="medium">
        <color indexed="9"/>
      </left>
      <right style="double">
        <color indexed="64"/>
      </right>
      <top/>
      <bottom style="medium">
        <color indexed="9"/>
      </bottom>
      <diagonal/>
    </border>
    <border>
      <left style="medium">
        <color indexed="9"/>
      </left>
      <right style="double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double">
        <color indexed="64"/>
      </right>
      <top style="medium">
        <color indexed="9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0" fontId="0" fillId="3" borderId="3" xfId="0" applyFill="1" applyBorder="1"/>
    <xf numFmtId="164" fontId="0" fillId="3" borderId="4" xfId="0" applyNumberFormat="1" applyFill="1" applyBorder="1"/>
    <xf numFmtId="165" fontId="0" fillId="3" borderId="4" xfId="0" applyNumberFormat="1" applyFill="1" applyBorder="1"/>
    <xf numFmtId="4" fontId="0" fillId="3" borderId="4" xfId="1" applyNumberFormat="1" applyFont="1" applyFill="1" applyBorder="1"/>
    <xf numFmtId="0" fontId="3" fillId="3" borderId="3" xfId="0" applyFont="1" applyFill="1" applyBorder="1"/>
    <xf numFmtId="164" fontId="3" fillId="3" borderId="4" xfId="0" applyNumberFormat="1" applyFont="1" applyFill="1" applyBorder="1"/>
    <xf numFmtId="4" fontId="4" fillId="3" borderId="4" xfId="0" applyNumberFormat="1" applyFont="1" applyFill="1" applyBorder="1"/>
    <xf numFmtId="165" fontId="3" fillId="3" borderId="4" xfId="0" applyNumberFormat="1" applyFont="1" applyFill="1" applyBorder="1"/>
    <xf numFmtId="0" fontId="4" fillId="3" borderId="4" xfId="0" applyFont="1" applyFill="1" applyBorder="1"/>
    <xf numFmtId="0" fontId="0" fillId="4" borderId="3" xfId="0" applyFill="1" applyBorder="1"/>
    <xf numFmtId="164" fontId="0" fillId="4" borderId="4" xfId="0" applyNumberFormat="1" applyFill="1" applyBorder="1"/>
    <xf numFmtId="165" fontId="0" fillId="4" borderId="4" xfId="0" applyNumberFormat="1" applyFill="1" applyBorder="1"/>
    <xf numFmtId="4" fontId="0" fillId="0" borderId="4" xfId="0" applyNumberFormat="1" applyBorder="1"/>
    <xf numFmtId="0" fontId="0" fillId="0" borderId="4" xfId="0" applyBorder="1"/>
    <xf numFmtId="0" fontId="0" fillId="0" borderId="4" xfId="0" applyFill="1" applyBorder="1"/>
    <xf numFmtId="0" fontId="0" fillId="3" borderId="3" xfId="0" applyFill="1" applyBorder="1" applyAlignment="1">
      <alignment wrapText="1"/>
    </xf>
    <xf numFmtId="4" fontId="0" fillId="3" borderId="4" xfId="0" applyNumberFormat="1" applyFill="1" applyBorder="1"/>
    <xf numFmtId="0" fontId="0" fillId="3" borderId="4" xfId="0" applyFill="1" applyBorder="1"/>
    <xf numFmtId="4" fontId="5" fillId="3" borderId="4" xfId="0" applyNumberFormat="1" applyFont="1" applyFill="1" applyBorder="1"/>
    <xf numFmtId="0" fontId="5" fillId="3" borderId="4" xfId="0" applyFont="1" applyFill="1" applyBorder="1"/>
    <xf numFmtId="0" fontId="3" fillId="4" borderId="3" xfId="0" applyFont="1" applyFill="1" applyBorder="1"/>
    <xf numFmtId="164" fontId="3" fillId="4" borderId="4" xfId="0" applyNumberFormat="1" applyFont="1" applyFill="1" applyBorder="1"/>
    <xf numFmtId="0" fontId="3" fillId="3" borderId="5" xfId="0" applyFont="1" applyFill="1" applyBorder="1"/>
    <xf numFmtId="164" fontId="3" fillId="3" borderId="6" xfId="0" applyNumberFormat="1" applyFont="1" applyFill="1" applyBorder="1"/>
    <xf numFmtId="4" fontId="4" fillId="3" borderId="6" xfId="0" applyNumberFormat="1" applyFont="1" applyFill="1" applyBorder="1"/>
    <xf numFmtId="165" fontId="3" fillId="3" borderId="6" xfId="0" applyNumberFormat="1" applyFont="1" applyFill="1" applyBorder="1"/>
    <xf numFmtId="165" fontId="0" fillId="3" borderId="7" xfId="0" applyNumberFormat="1" applyFill="1" applyBorder="1"/>
    <xf numFmtId="0" fontId="3" fillId="3" borderId="4" xfId="0" applyFont="1" applyFill="1" applyBorder="1"/>
    <xf numFmtId="4" fontId="6" fillId="3" borderId="4" xfId="0" applyNumberFormat="1" applyFont="1" applyFill="1" applyBorder="1"/>
    <xf numFmtId="0" fontId="3" fillId="2" borderId="8" xfId="0" applyFont="1" applyFill="1" applyBorder="1" applyAlignment="1">
      <alignment horizontal="center"/>
    </xf>
    <xf numFmtId="165" fontId="0" fillId="3" borderId="9" xfId="0" applyNumberFormat="1" applyFill="1" applyBorder="1"/>
    <xf numFmtId="165" fontId="0" fillId="3" borderId="10" xfId="0" applyNumberFormat="1" applyFill="1" applyBorder="1"/>
    <xf numFmtId="0" fontId="7" fillId="3" borderId="4" xfId="0" applyFont="1" applyFill="1" applyBorder="1"/>
    <xf numFmtId="0" fontId="0" fillId="0" borderId="10" xfId="0" applyFill="1" applyBorder="1"/>
    <xf numFmtId="0" fontId="0" fillId="3" borderId="10" xfId="0" applyFill="1" applyBorder="1"/>
    <xf numFmtId="164" fontId="0" fillId="3" borderId="10" xfId="0" applyNumberFormat="1" applyFill="1" applyBorder="1"/>
    <xf numFmtId="164" fontId="3" fillId="3" borderId="10" xfId="0" applyNumberFormat="1" applyFont="1" applyFill="1" applyBorder="1"/>
    <xf numFmtId="0" fontId="0" fillId="0" borderId="10" xfId="0" applyBorder="1"/>
    <xf numFmtId="164" fontId="3" fillId="3" borderId="11" xfId="0" applyNumberFormat="1" applyFont="1" applyFill="1" applyBorder="1"/>
    <xf numFmtId="164" fontId="7" fillId="3" borderId="10" xfId="0" applyNumberFormat="1" applyFont="1" applyFill="1" applyBorder="1"/>
    <xf numFmtId="164" fontId="8" fillId="3" borderId="10" xfId="0" applyNumberFormat="1" applyFon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tabSelected="1" workbookViewId="0">
      <selection activeCell="Q30" sqref="Q30"/>
    </sheetView>
  </sheetViews>
  <sheetFormatPr baseColWidth="10" defaultRowHeight="12.75"/>
  <cols>
    <col min="1" max="1" width="5.28515625" customWidth="1"/>
    <col min="2" max="2" width="23.85546875" customWidth="1"/>
    <col min="3" max="19" width="7.7109375" customWidth="1"/>
  </cols>
  <sheetData>
    <row r="2" spans="2:20" ht="24" thickBot="1">
      <c r="B2" s="1" t="s">
        <v>0</v>
      </c>
      <c r="C2" s="2"/>
      <c r="D2" s="2"/>
      <c r="E2" s="2"/>
      <c r="F2" s="2"/>
      <c r="G2" s="2"/>
      <c r="H2" s="2"/>
    </row>
    <row r="3" spans="2:20" ht="14.25" thickTop="1" thickBot="1">
      <c r="B3" s="3"/>
      <c r="C3" s="4">
        <v>1996</v>
      </c>
      <c r="D3" s="4">
        <v>1997</v>
      </c>
      <c r="E3" s="4">
        <v>1998</v>
      </c>
      <c r="F3" s="4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  <c r="M3" s="4">
        <v>2006</v>
      </c>
      <c r="N3" s="4">
        <v>2007</v>
      </c>
      <c r="O3" s="4">
        <v>2008</v>
      </c>
      <c r="P3" s="4">
        <v>2009</v>
      </c>
      <c r="Q3" s="4">
        <v>2010</v>
      </c>
      <c r="R3" s="34">
        <v>2011</v>
      </c>
      <c r="S3" s="34">
        <v>2012</v>
      </c>
      <c r="T3" s="34">
        <v>2013</v>
      </c>
    </row>
    <row r="4" spans="2:20" ht="13.5" thickBot="1">
      <c r="B4" s="5" t="s">
        <v>1</v>
      </c>
      <c r="C4" s="6">
        <v>209.434</v>
      </c>
      <c r="D4" s="6">
        <v>225.94200000000001</v>
      </c>
      <c r="E4" s="6">
        <v>246.22399999999999</v>
      </c>
      <c r="F4" s="6">
        <v>279.35500000000002</v>
      </c>
      <c r="G4" s="7">
        <v>271.39999999999998</v>
      </c>
      <c r="H4" s="7">
        <v>275.76</v>
      </c>
      <c r="I4" s="7">
        <v>293.14999999999998</v>
      </c>
      <c r="J4" s="7">
        <v>305.58</v>
      </c>
      <c r="K4" s="8">
        <v>316.39999999999998</v>
      </c>
      <c r="L4" s="7">
        <v>325.73</v>
      </c>
      <c r="M4" s="7">
        <v>339.19</v>
      </c>
      <c r="N4" s="31">
        <v>365.05</v>
      </c>
      <c r="O4" s="31">
        <v>411.85</v>
      </c>
      <c r="P4" s="31">
        <v>421.4</v>
      </c>
      <c r="Q4" s="31">
        <v>410.94</v>
      </c>
      <c r="R4" s="35">
        <v>439.17</v>
      </c>
      <c r="S4" s="35">
        <v>462.93</v>
      </c>
      <c r="T4" s="35">
        <v>482.67</v>
      </c>
    </row>
    <row r="5" spans="2:20" ht="13.5" thickBot="1">
      <c r="B5" s="5" t="s">
        <v>2</v>
      </c>
      <c r="C5" s="6">
        <v>205.495</v>
      </c>
      <c r="D5" s="6">
        <v>214</v>
      </c>
      <c r="E5" s="6">
        <v>248.33</v>
      </c>
      <c r="F5" s="6">
        <v>282.09699999999998</v>
      </c>
      <c r="G5" s="7">
        <v>307.89999999999998</v>
      </c>
      <c r="H5" s="7">
        <v>282.75</v>
      </c>
      <c r="I5" s="7">
        <v>306.79000000000002</v>
      </c>
      <c r="J5" s="7">
        <v>312.85000000000002</v>
      </c>
      <c r="K5" s="8">
        <v>340</v>
      </c>
      <c r="L5" s="7">
        <v>325.07</v>
      </c>
      <c r="M5" s="7">
        <v>349.24</v>
      </c>
      <c r="N5" s="7">
        <v>369.11</v>
      </c>
      <c r="O5" s="7">
        <v>403.12</v>
      </c>
      <c r="P5" s="7">
        <v>394.04</v>
      </c>
      <c r="Q5" s="7">
        <v>440.64</v>
      </c>
      <c r="R5" s="36">
        <v>444.67</v>
      </c>
      <c r="S5" s="36">
        <v>512.12</v>
      </c>
      <c r="T5" s="36">
        <v>477.56</v>
      </c>
    </row>
    <row r="6" spans="2:20" ht="13.5" thickBot="1">
      <c r="B6" s="9" t="s">
        <v>3</v>
      </c>
      <c r="C6" s="10">
        <f t="shared" ref="C6:I6" si="0">C4-C5</f>
        <v>3.938999999999993</v>
      </c>
      <c r="D6" s="10">
        <f t="shared" si="0"/>
        <v>11.942000000000007</v>
      </c>
      <c r="E6" s="10">
        <f t="shared" si="0"/>
        <v>-2.106000000000023</v>
      </c>
      <c r="F6" s="10">
        <f t="shared" si="0"/>
        <v>-2.7419999999999618</v>
      </c>
      <c r="G6" s="10">
        <f t="shared" si="0"/>
        <v>-36.5</v>
      </c>
      <c r="H6" s="10">
        <f t="shared" si="0"/>
        <v>-6.9900000000000091</v>
      </c>
      <c r="I6" s="10">
        <f t="shared" si="0"/>
        <v>-13.640000000000043</v>
      </c>
      <c r="J6" s="10">
        <v>-7.27</v>
      </c>
      <c r="K6" s="11">
        <v>-23.5</v>
      </c>
      <c r="L6" s="12">
        <f>L4-L5</f>
        <v>0.66000000000002501</v>
      </c>
      <c r="M6" s="13">
        <v>-10.050000000000001</v>
      </c>
      <c r="N6" s="13">
        <v>-4.0599999999999996</v>
      </c>
      <c r="O6" s="32">
        <v>8.73</v>
      </c>
      <c r="P6" s="32">
        <v>27.36</v>
      </c>
      <c r="Q6" s="37">
        <v>-29.69</v>
      </c>
      <c r="R6" s="44">
        <f>R4-R5</f>
        <v>-5.5</v>
      </c>
      <c r="S6" s="44">
        <v>-49.19</v>
      </c>
      <c r="T6" s="45">
        <v>5.0999999999999996</v>
      </c>
    </row>
    <row r="7" spans="2:20" ht="13.5" thickBot="1">
      <c r="B7" s="14"/>
      <c r="C7" s="15"/>
      <c r="D7" s="15"/>
      <c r="E7" s="15"/>
      <c r="F7" s="15"/>
      <c r="G7" s="16"/>
      <c r="H7" s="16"/>
      <c r="I7" s="16"/>
      <c r="J7" s="16"/>
      <c r="K7" s="17"/>
      <c r="L7" s="18"/>
      <c r="M7" s="19"/>
      <c r="N7" s="19"/>
      <c r="O7" s="19"/>
      <c r="P7" s="19"/>
      <c r="Q7" s="19"/>
      <c r="R7" s="38"/>
      <c r="S7" s="38"/>
      <c r="T7" s="38"/>
    </row>
    <row r="8" spans="2:20" ht="26.25" thickBot="1">
      <c r="B8" s="20" t="s">
        <v>4</v>
      </c>
      <c r="C8" s="6"/>
      <c r="D8" s="6"/>
      <c r="E8" s="6"/>
      <c r="F8" s="6">
        <v>74.662999999999997</v>
      </c>
      <c r="G8" s="7">
        <v>114.7</v>
      </c>
      <c r="H8" s="7">
        <v>9.5399999999999991</v>
      </c>
      <c r="I8" s="7">
        <v>38.69</v>
      </c>
      <c r="J8" s="7">
        <v>7.53</v>
      </c>
      <c r="K8" s="33">
        <v>-52.91</v>
      </c>
      <c r="L8" s="7">
        <v>13.54</v>
      </c>
      <c r="M8" s="7">
        <v>49.79</v>
      </c>
      <c r="N8" s="7">
        <v>75.510000000000005</v>
      </c>
      <c r="O8" s="7">
        <v>40.64</v>
      </c>
      <c r="P8" s="7">
        <v>28.25</v>
      </c>
      <c r="Q8" s="7">
        <v>41.08</v>
      </c>
      <c r="R8" s="36">
        <v>85.71</v>
      </c>
      <c r="S8" s="40">
        <v>309.64</v>
      </c>
      <c r="T8" s="40">
        <v>103.42</v>
      </c>
    </row>
    <row r="9" spans="2:20" ht="13.5" thickBot="1">
      <c r="B9" s="5" t="s">
        <v>5</v>
      </c>
      <c r="C9" s="6">
        <v>32.338999999999999</v>
      </c>
      <c r="D9" s="6">
        <v>44.606999999999999</v>
      </c>
      <c r="E9" s="6">
        <v>33.03</v>
      </c>
      <c r="F9" s="6">
        <v>29.302</v>
      </c>
      <c r="G9" s="7">
        <v>539.4</v>
      </c>
      <c r="H9" s="7">
        <v>103.68</v>
      </c>
      <c r="I9" s="7">
        <v>105.13</v>
      </c>
      <c r="J9" s="7">
        <v>68.5</v>
      </c>
      <c r="K9" s="21">
        <v>33.4</v>
      </c>
      <c r="L9" s="7">
        <v>34.15</v>
      </c>
      <c r="M9" s="7">
        <v>47.69</v>
      </c>
      <c r="N9" s="7">
        <v>75.52</v>
      </c>
      <c r="O9" s="7">
        <v>122.02</v>
      </c>
      <c r="P9" s="7">
        <v>95.9</v>
      </c>
      <c r="Q9" s="7">
        <v>50.47</v>
      </c>
      <c r="R9" s="36">
        <v>80.69</v>
      </c>
      <c r="S9" s="36">
        <v>81.58</v>
      </c>
      <c r="T9" s="36">
        <v>98.58</v>
      </c>
    </row>
    <row r="10" spans="2:20" ht="13.5" thickBot="1">
      <c r="B10" s="5" t="s">
        <v>6</v>
      </c>
      <c r="C10" s="6">
        <v>0</v>
      </c>
      <c r="D10" s="6">
        <v>35.64</v>
      </c>
      <c r="E10" s="6">
        <v>113.806</v>
      </c>
      <c r="F10" s="6"/>
      <c r="G10" s="7"/>
      <c r="H10" s="7"/>
      <c r="I10" s="7"/>
      <c r="J10" s="7"/>
      <c r="K10" s="21"/>
      <c r="L10" s="22"/>
      <c r="M10" s="22"/>
      <c r="N10" s="22"/>
      <c r="O10" s="22"/>
      <c r="P10" s="22"/>
      <c r="Q10" s="22"/>
      <c r="R10" s="39"/>
      <c r="S10" s="39"/>
      <c r="T10" s="39"/>
    </row>
    <row r="11" spans="2:20" ht="13.5" thickBot="1">
      <c r="B11" s="5" t="s">
        <v>7</v>
      </c>
      <c r="C11" s="6"/>
      <c r="D11" s="6"/>
      <c r="E11" s="6"/>
      <c r="F11" s="6"/>
      <c r="G11" s="7"/>
      <c r="H11" s="7"/>
      <c r="I11" s="7"/>
      <c r="J11" s="7"/>
      <c r="K11" s="21"/>
      <c r="L11" s="22">
        <v>61.9</v>
      </c>
      <c r="M11" s="22">
        <v>53.09</v>
      </c>
      <c r="N11" s="22"/>
      <c r="O11" s="22"/>
      <c r="P11" s="22"/>
      <c r="Q11" s="22"/>
      <c r="R11" s="39"/>
      <c r="S11" s="39"/>
      <c r="T11" s="39"/>
    </row>
    <row r="12" spans="2:20" ht="13.5" thickBot="1">
      <c r="B12" s="5" t="s">
        <v>8</v>
      </c>
      <c r="C12" s="6">
        <f>SUM(C9:C10)</f>
        <v>32.338999999999999</v>
      </c>
      <c r="D12" s="6">
        <f>SUM(D8:D10)</f>
        <v>80.247</v>
      </c>
      <c r="E12" s="6">
        <f>SUM(E9:E10)</f>
        <v>146.83600000000001</v>
      </c>
      <c r="F12" s="6">
        <f>SUM(F8:F10)</f>
        <v>103.965</v>
      </c>
      <c r="G12" s="6">
        <f>SUM(G8:G10)</f>
        <v>654.1</v>
      </c>
      <c r="H12" s="6">
        <f>SUM(H8:H10)</f>
        <v>113.22</v>
      </c>
      <c r="I12" s="6">
        <f>SUM(I8:I10)</f>
        <v>143.82</v>
      </c>
      <c r="J12" s="6">
        <v>76.03</v>
      </c>
      <c r="K12" s="33">
        <f>SUM(K8:K10)</f>
        <v>-19.509999999999998</v>
      </c>
      <c r="L12" s="7">
        <f>SUM(L8:L11)</f>
        <v>109.59</v>
      </c>
      <c r="M12" s="7">
        <f>SUM(M8:M11)</f>
        <v>150.57</v>
      </c>
      <c r="N12" s="22">
        <v>151.32</v>
      </c>
      <c r="O12" s="7">
        <f>SUM(O8:O11)</f>
        <v>162.66</v>
      </c>
      <c r="P12" s="7">
        <f>SUM(P8:P11)</f>
        <v>124.15</v>
      </c>
      <c r="Q12" s="7">
        <f>SUM(Q8:Q11)</f>
        <v>91.55</v>
      </c>
      <c r="R12" s="36">
        <f>SUM(R8:R11)</f>
        <v>166.39999999999998</v>
      </c>
      <c r="S12" s="36">
        <v>391.2</v>
      </c>
      <c r="T12" s="36">
        <v>202.01</v>
      </c>
    </row>
    <row r="13" spans="2:20" ht="13.5" thickBot="1">
      <c r="B13" s="5" t="s">
        <v>9</v>
      </c>
      <c r="C13" s="6">
        <v>-5.117</v>
      </c>
      <c r="D13" s="6">
        <v>-3.2269999999999999</v>
      </c>
      <c r="E13" s="6">
        <v>-3.484</v>
      </c>
      <c r="F13" s="6">
        <v>-3.6</v>
      </c>
      <c r="G13" s="6">
        <v>-2.4</v>
      </c>
      <c r="H13" s="6">
        <v>-4.91</v>
      </c>
      <c r="I13" s="6">
        <v>-0.77</v>
      </c>
      <c r="J13" s="6">
        <v>-0.12</v>
      </c>
      <c r="K13" s="23">
        <v>-38.76</v>
      </c>
      <c r="L13" s="6">
        <v>-8.61</v>
      </c>
      <c r="M13" s="6">
        <v>-0.03</v>
      </c>
      <c r="N13" s="6">
        <v>-0.28999999999999998</v>
      </c>
      <c r="O13" s="6">
        <v>-0.41</v>
      </c>
      <c r="P13" s="6">
        <v>-1.53</v>
      </c>
      <c r="Q13" s="6">
        <v>-0.28000000000000003</v>
      </c>
      <c r="R13" s="40">
        <v>-0.52</v>
      </c>
      <c r="S13" s="40">
        <v>-0.34</v>
      </c>
      <c r="T13" s="40">
        <v>-0.65</v>
      </c>
    </row>
    <row r="14" spans="2:20" ht="13.5" thickBot="1">
      <c r="B14" s="5" t="s">
        <v>10</v>
      </c>
      <c r="C14" s="6"/>
      <c r="D14" s="6">
        <v>-50.825000000000003</v>
      </c>
      <c r="E14" s="6"/>
      <c r="F14" s="6"/>
      <c r="G14" s="7"/>
      <c r="H14" s="7"/>
      <c r="I14" s="7">
        <v>-107.67</v>
      </c>
      <c r="J14" s="7"/>
      <c r="K14" s="21"/>
      <c r="L14" s="22"/>
      <c r="M14" s="22"/>
      <c r="N14" s="22"/>
      <c r="O14" s="22"/>
      <c r="P14" s="22"/>
      <c r="Q14" s="22"/>
      <c r="R14" s="39"/>
      <c r="S14" s="39"/>
      <c r="T14" s="39"/>
    </row>
    <row r="15" spans="2:20" ht="13.5" thickBot="1">
      <c r="B15" s="5" t="s">
        <v>11</v>
      </c>
      <c r="C15" s="6">
        <f t="shared" ref="C15:I15" si="1">SUM(C13:C14)</f>
        <v>-5.117</v>
      </c>
      <c r="D15" s="6">
        <f t="shared" si="1"/>
        <v>-54.052</v>
      </c>
      <c r="E15" s="6">
        <f t="shared" si="1"/>
        <v>-3.484</v>
      </c>
      <c r="F15" s="6">
        <f t="shared" si="1"/>
        <v>-3.6</v>
      </c>
      <c r="G15" s="6">
        <f t="shared" si="1"/>
        <v>-2.4</v>
      </c>
      <c r="H15" s="6">
        <f t="shared" si="1"/>
        <v>-4.91</v>
      </c>
      <c r="I15" s="6">
        <f t="shared" si="1"/>
        <v>-108.44</v>
      </c>
      <c r="J15" s="6">
        <v>-0.12</v>
      </c>
      <c r="K15" s="23">
        <v>-38.76</v>
      </c>
      <c r="L15" s="6">
        <f>SUM(L13:L14)</f>
        <v>-8.61</v>
      </c>
      <c r="M15" s="24">
        <v>-0.03</v>
      </c>
      <c r="N15" s="6">
        <v>-0.28999999999999998</v>
      </c>
      <c r="O15" s="6">
        <v>-0.41</v>
      </c>
      <c r="P15" s="6">
        <v>-1.53</v>
      </c>
      <c r="Q15" s="6">
        <v>-0.28000000000000003</v>
      </c>
      <c r="R15" s="40">
        <v>-0.52</v>
      </c>
      <c r="S15" s="40">
        <v>-0.34</v>
      </c>
      <c r="T15" s="40">
        <v>-0.65</v>
      </c>
    </row>
    <row r="16" spans="2:20" ht="13.5" thickBot="1">
      <c r="B16" s="9" t="s">
        <v>12</v>
      </c>
      <c r="C16" s="10">
        <f t="shared" ref="C16:I16" si="2">C12+C15</f>
        <v>27.221999999999998</v>
      </c>
      <c r="D16" s="10">
        <f t="shared" si="2"/>
        <v>26.195</v>
      </c>
      <c r="E16" s="10">
        <f t="shared" si="2"/>
        <v>143.352</v>
      </c>
      <c r="F16" s="10">
        <f t="shared" si="2"/>
        <v>100.36500000000001</v>
      </c>
      <c r="G16" s="10">
        <f t="shared" si="2"/>
        <v>651.70000000000005</v>
      </c>
      <c r="H16" s="10">
        <f t="shared" si="2"/>
        <v>108.31</v>
      </c>
      <c r="I16" s="10">
        <f t="shared" si="2"/>
        <v>35.379999999999995</v>
      </c>
      <c r="J16" s="10">
        <v>68.64</v>
      </c>
      <c r="K16" s="11">
        <v>-58.27</v>
      </c>
      <c r="L16" s="12">
        <v>100.98</v>
      </c>
      <c r="M16" s="10">
        <f>M12-M15</f>
        <v>150.6</v>
      </c>
      <c r="N16" s="10">
        <v>151.03</v>
      </c>
      <c r="O16" s="10">
        <f>O12+O13</f>
        <v>162.25</v>
      </c>
      <c r="P16" s="10">
        <f>P12+P13</f>
        <v>122.62</v>
      </c>
      <c r="Q16" s="10">
        <v>50.2</v>
      </c>
      <c r="R16" s="41">
        <f>R12+R13</f>
        <v>165.87999999999997</v>
      </c>
      <c r="S16" s="41">
        <v>390.87</v>
      </c>
      <c r="T16" s="41">
        <v>201.36</v>
      </c>
    </row>
    <row r="17" spans="2:20" ht="13.5" thickBot="1">
      <c r="B17" s="25"/>
      <c r="C17" s="26"/>
      <c r="D17" s="26"/>
      <c r="E17" s="26"/>
      <c r="F17" s="26"/>
      <c r="G17" s="16"/>
      <c r="H17" s="16"/>
      <c r="I17" s="16"/>
      <c r="J17" s="16"/>
      <c r="K17" s="17"/>
      <c r="L17" s="18"/>
      <c r="M17" s="18"/>
      <c r="N17" s="18"/>
      <c r="O17" s="18"/>
      <c r="P17" s="18"/>
      <c r="Q17" s="18"/>
      <c r="R17" s="42"/>
      <c r="S17" s="42"/>
      <c r="T17" s="42"/>
    </row>
    <row r="18" spans="2:20" ht="13.5" thickBot="1">
      <c r="B18" s="27" t="s">
        <v>13</v>
      </c>
      <c r="C18" s="28">
        <f t="shared" ref="C18:I18" si="3">C6+C12+C15</f>
        <v>31.160999999999991</v>
      </c>
      <c r="D18" s="28">
        <f t="shared" si="3"/>
        <v>38.137000000000008</v>
      </c>
      <c r="E18" s="28">
        <f t="shared" si="3"/>
        <v>141.24599999999998</v>
      </c>
      <c r="F18" s="28">
        <f t="shared" si="3"/>
        <v>97.623000000000047</v>
      </c>
      <c r="G18" s="28">
        <f t="shared" si="3"/>
        <v>615.20000000000005</v>
      </c>
      <c r="H18" s="28">
        <f t="shared" si="3"/>
        <v>101.32</v>
      </c>
      <c r="I18" s="28">
        <f t="shared" si="3"/>
        <v>21.739999999999952</v>
      </c>
      <c r="J18" s="28">
        <v>68.64</v>
      </c>
      <c r="K18" s="29">
        <v>-81.8</v>
      </c>
      <c r="L18" s="30">
        <f>L6+L16</f>
        <v>101.64000000000003</v>
      </c>
      <c r="M18" s="28">
        <v>140.47999999999999</v>
      </c>
      <c r="N18" s="28">
        <v>146.96</v>
      </c>
      <c r="O18" s="28">
        <v>170.97</v>
      </c>
      <c r="P18" s="28">
        <v>149.97</v>
      </c>
      <c r="Q18" s="28">
        <v>61.58</v>
      </c>
      <c r="R18" s="43">
        <v>160.85</v>
      </c>
      <c r="S18" s="43">
        <v>341.68</v>
      </c>
      <c r="T18" s="43">
        <v>206.47</v>
      </c>
    </row>
    <row r="19" spans="2:20" ht="13.5" thickTop="1">
      <c r="B19" t="s">
        <v>14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LO-Media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einar</cp:lastModifiedBy>
  <dcterms:created xsi:type="dcterms:W3CDTF">2006-05-08T12:40:51Z</dcterms:created>
  <dcterms:modified xsi:type="dcterms:W3CDTF">2014-04-08T12:03:49Z</dcterms:modified>
</cp:coreProperties>
</file>